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CDB992DD-6C59-448B-A65F-E09298211C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16" i="1"/>
  <c r="I14" i="1"/>
  <c r="I12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F13" i="1"/>
  <c r="I13" i="1" s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E37" i="1"/>
  <c r="I10" i="1"/>
  <c r="H37" i="1"/>
  <c r="D37" i="1"/>
  <c r="F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<sst xmlns="http://schemas.openxmlformats.org/spreadsheetml/2006/main" count="65" uniqueCount="65">
  <si>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</si>
  <si>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</si>
  <si>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</si>
  <si>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</si>
  <si>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</si>
  <si>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</si>
  <si>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</si>
  <si>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</si>
  <si>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</si>
  <si>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</si>
  <si>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</si>
  <si>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</si>
  <si>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</si>
  <si>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</si>
  <si>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</si>
  <si>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</si>
  <si>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</si>
  <si>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</si>
  <si>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</si>
  <si>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</si>
  <si>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</si>
  <si>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</si>
  <si>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</si>
  <si>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</si>
  <si>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</si>
  <si>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</si>
  <si>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</si>
  <si>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</si>
  <si>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</si>
  <si>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</si>
  <si>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</si>
  <si>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</si>
  <si>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</si>
  <si>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</si>
  <si>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</si>
  <si>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</si>
  <si>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</si>
  <si>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</si>
  <si>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</si>
  <si>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</si>
  <si>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</si>
  <si>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</si>
  <si>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</si>
  <si>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</si>
  <si>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</si>
  <si>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</si>
  <si>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</si>
  <si>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</si>
  <si>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</si>
  <si>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</si>
  <si>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</si>
  <si>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</si>
  <si>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</si>
  <si>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</si>
  <si>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</si>
  <si>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</si>
  <si>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</si>
  <si>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</si>
  <si>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</si>
  <si>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</si>
  <si>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</si>
  <si>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</si>
  <si>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</si>
  <si>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</si>
  <si>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ROMITA, GTO.
GASTO POR CATEGORÍA PROGRAMÁTICA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</si>
</sst>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15958500.83</v>
      </c>
      <c r="E7" s="18">
        <f>SUM(E8:E9)</f>
        <v>0</v>
      </c>
      <c r="F7" s="18">
        <f t="shared" ref="F7:I7" si="0">SUM(F8:F9)</f>
        <v>15958500.83</v>
      </c>
      <c r="G7" s="18">
        <f t="shared" si="0"/>
        <v>2234729.08</v>
      </c>
      <c r="H7" s="18">
        <f t="shared" si="0"/>
        <v>387449.46</v>
      </c>
      <c r="I7" s="18">
        <f t="shared" si="0"/>
        <v>13723771.75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15958500.83</v>
      </c>
      <c r="E9" s="19">
        <v>0</v>
      </c>
      <c r="F9" s="19">
        <f>D9+E9</f>
        <v>15958500.83</v>
      </c>
      <c r="G9" s="19">
        <v>2234729.08</v>
      </c>
      <c r="H9" s="19">
        <v>387449.46</v>
      </c>
      <c r="I9" s="19">
        <f>F9-G9</f>
        <v>13723771.75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141252452.12</v>
      </c>
      <c r="E10" s="18">
        <f>SUM(E11:E18)</f>
        <v>68549727.090000004</v>
      </c>
      <c r="F10" s="18">
        <f t="shared" ref="F10:I10" si="1">SUM(F11:F18)</f>
        <v>209802179.21000001</v>
      </c>
      <c r="G10" s="18">
        <f t="shared" si="1"/>
        <v>30726116.18</v>
      </c>
      <c r="H10" s="18">
        <f t="shared" si="1"/>
        <v>21071431.170000002</v>
      </c>
      <c r="I10" s="18">
        <f t="shared" si="1"/>
        <v>179076063.03</v>
      </c>
    </row>
    <row r="11" spans="1:9" x14ac:dyDescent="0.2">
      <c r="A11" s="27" t="s">
        <v>46</v>
      </c>
      <c r="B11" s="9"/>
      <c r="C11" s="3" t="s">
        <v>4</v>
      </c>
      <c r="D11" s="19">
        <v>139168125.75</v>
      </c>
      <c r="E11" s="19">
        <v>1528380.75</v>
      </c>
      <c r="F11" s="19">
        <f t="shared" ref="F11:F18" si="2">D11+E11</f>
        <v>140696506.5</v>
      </c>
      <c r="G11" s="19">
        <v>16836332.050000001</v>
      </c>
      <c r="H11" s="19">
        <v>15754908.109999999</v>
      </c>
      <c r="I11" s="19">
        <f t="shared" ref="I11:I18" si="3">F11-G11</f>
        <v>123860174.45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328046.05</v>
      </c>
      <c r="E13" s="19">
        <v>0</v>
      </c>
      <c r="F13" s="19">
        <f t="shared" si="2"/>
        <v>328046.05</v>
      </c>
      <c r="G13" s="19">
        <v>67500.06</v>
      </c>
      <c r="H13" s="19">
        <v>67500.06</v>
      </c>
      <c r="I13" s="19">
        <f t="shared" si="3"/>
        <v>260545.99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1756280.32</v>
      </c>
      <c r="E15" s="19">
        <v>0</v>
      </c>
      <c r="F15" s="19">
        <f t="shared" si="2"/>
        <v>1756280.32</v>
      </c>
      <c r="G15" s="19">
        <v>265171.57</v>
      </c>
      <c r="H15" s="19">
        <v>265171.57</v>
      </c>
      <c r="I15" s="19">
        <f t="shared" si="3"/>
        <v>1491108.75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67021346.340000004</v>
      </c>
      <c r="F18" s="19">
        <f t="shared" si="2"/>
        <v>67021346.340000004</v>
      </c>
      <c r="G18" s="19">
        <v>13557112.5</v>
      </c>
      <c r="H18" s="19">
        <v>4983851.43</v>
      </c>
      <c r="I18" s="19">
        <f t="shared" si="3"/>
        <v>53464233.840000004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38981888.309999995</v>
      </c>
      <c r="E19" s="18">
        <f>SUM(E20:E22)</f>
        <v>-227999.29</v>
      </c>
      <c r="F19" s="18">
        <f t="shared" ref="F19:I19" si="4">SUM(F20:F22)</f>
        <v>38753889.019999996</v>
      </c>
      <c r="G19" s="18">
        <f t="shared" si="4"/>
        <v>5078545.24</v>
      </c>
      <c r="H19" s="18">
        <f t="shared" si="4"/>
        <v>4415798.2299999995</v>
      </c>
      <c r="I19" s="18">
        <f t="shared" si="4"/>
        <v>33675343.780000001</v>
      </c>
    </row>
    <row r="20" spans="1:9" x14ac:dyDescent="0.2">
      <c r="A20" s="27" t="s">
        <v>54</v>
      </c>
      <c r="B20" s="9"/>
      <c r="C20" s="3" t="s">
        <v>13</v>
      </c>
      <c r="D20" s="19">
        <v>37740413.579999998</v>
      </c>
      <c r="E20" s="19">
        <v>-227999.29</v>
      </c>
      <c r="F20" s="19">
        <f t="shared" ref="F20:F22" si="5">D20+E20</f>
        <v>37512414.289999999</v>
      </c>
      <c r="G20" s="19">
        <v>4819985.2</v>
      </c>
      <c r="H20" s="19">
        <v>4157238.19</v>
      </c>
      <c r="I20" s="19">
        <f t="shared" ref="I20:I22" si="6">F20-G20</f>
        <v>32692429.09</v>
      </c>
    </row>
    <row r="21" spans="1:9" x14ac:dyDescent="0.2">
      <c r="A21" s="27" t="s">
        <v>43</v>
      </c>
      <c r="B21" s="9"/>
      <c r="C21" s="3" t="s">
        <v>14</v>
      </c>
      <c r="D21" s="19">
        <v>1241474.73</v>
      </c>
      <c r="E21" s="19">
        <v>0</v>
      </c>
      <c r="F21" s="19">
        <f t="shared" si="5"/>
        <v>1241474.73</v>
      </c>
      <c r="G21" s="19">
        <v>258560.04</v>
      </c>
      <c r="H21" s="19">
        <v>258560.04</v>
      </c>
      <c r="I21" s="19">
        <f t="shared" si="6"/>
        <v>982914.69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196192841.26000002</v>
      </c>
      <c r="E37" s="24">
        <f t="shared" ref="E37:I37" si="16">SUM(E7+E10+E19+E23+E26+E31)</f>
        <v>68321727.799999997</v>
      </c>
      <c r="F37" s="24">
        <f t="shared" si="16"/>
        <v>264514569.06</v>
      </c>
      <c r="G37" s="24">
        <f t="shared" si="16"/>
        <v>38039390.5</v>
      </c>
      <c r="H37" s="24">
        <f t="shared" si="16"/>
        <v>25874678.860000003</v>
      </c>
      <c r="I37" s="24">
        <f t="shared" si="16"/>
        <v>226475178.56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lastPrinted>2017-03-30T22:19:49Z</cp:lastPrinted>
  <dcterms:created xsi:type="dcterms:W3CDTF">2012-12-11T21:13:37Z</dcterms:created>
  <dcterms:modified xsi:type="dcterms:W3CDTF">2021-04-15T19:25:31Z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